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 2569\O10\"/>
    </mc:Choice>
  </mc:AlternateContent>
  <xr:revisionPtr revIDLastSave="0" documentId="13_ncr:1_{409F63BA-F433-4B8A-9B29-58136596C3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ภ.ท่าปลา" sheetId="3" r:id="rId1"/>
  </sheets>
  <definedNames>
    <definedName name="_xlnm.Print_Area" localSheetId="0">สภ.ท่าปลา!$A$1:$J$36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3" l="1"/>
  <c r="I13" i="3"/>
  <c r="I11" i="3"/>
  <c r="I14" i="3"/>
  <c r="I30" i="3"/>
  <c r="I29" i="3"/>
  <c r="I28" i="3"/>
  <c r="I26" i="3"/>
  <c r="I24" i="3"/>
  <c r="I23" i="3"/>
  <c r="I21" i="3"/>
  <c r="I16" i="3"/>
  <c r="I15" i="3"/>
  <c r="I12" i="3"/>
  <c r="I10" i="3"/>
  <c r="I9" i="3" l="1"/>
  <c r="G25" i="3"/>
  <c r="H28" i="3"/>
  <c r="G27" i="3" l="1"/>
  <c r="H30" i="3" l="1"/>
  <c r="H29" i="3"/>
  <c r="E25" i="3" l="1"/>
  <c r="E27" i="3" l="1"/>
  <c r="H26" i="3"/>
  <c r="H24" i="3"/>
  <c r="H23" i="3"/>
  <c r="H22" i="3"/>
  <c r="H21" i="3"/>
  <c r="H16" i="3"/>
  <c r="H11" i="3"/>
  <c r="H10" i="3"/>
  <c r="H9" i="3"/>
  <c r="H15" i="3" l="1"/>
  <c r="H14" i="3"/>
  <c r="H13" i="3"/>
  <c r="H12" i="3"/>
  <c r="D25" i="3"/>
  <c r="F25" i="3"/>
  <c r="F27" i="3" l="1"/>
  <c r="I25" i="3"/>
  <c r="D27" i="3"/>
  <c r="H25" i="3"/>
  <c r="H27" i="3" s="1"/>
  <c r="I27" i="3" l="1"/>
</calcChain>
</file>

<file path=xl/sharedStrings.xml><?xml version="1.0" encoding="utf-8"?>
<sst xmlns="http://schemas.openxmlformats.org/spreadsheetml/2006/main" count="76" uniqueCount="46">
  <si>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</si>
  <si>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</si>
  <si>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</si>
  <si>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</si>
  <si>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</si>
  <si>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</si>
  <si>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</si>
  <si>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</si>
  <si>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</si>
  <si>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</si>
  <si>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</si>
  <si>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</si>
  <si>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</si>
  <si>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</si>
  <si>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</si>
  <si>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โครงการการบังคับใช้กฎหมาย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</si>
  <si>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</t>
  </si>
  <si>
    <t>ค่าตอบแทนพยาน</t>
  </si>
  <si>
    <t>ค่าตอบแทนเจ้าพนักงานชันสูตรพลิกศพ</t>
  </si>
  <si>
    <t>ค่าใช้จ่ายในการส่งหมายเรียกพยาน</t>
  </si>
  <si>
    <t>น้ำมันเชื้อเพลิง</t>
  </si>
  <si>
    <t>ไม่มีปัญหา/อุปสรรค</t>
  </si>
  <si>
    <t>โครงการปฏิรูประบบงานตำรวจ</t>
  </si>
  <si>
    <t>ค่าใช้จ่ายโครงการตำรวจประสานโรงเรียน</t>
  </si>
  <si>
    <t>ประจำปีงบประมาณ พ.ศ. 2569 ไตรมาสที่ 1-2 (ตุลาคม 2568 - มีนาคม 2569)</t>
  </si>
  <si>
    <t xml:space="preserve">ข้อมูล  ณ  วันที่  1  เมษายน  2569 </t>
  </si>
  <si>
    <t>หน่วยปรับแผนจัดสรร</t>
  </si>
  <si>
    <t>รวมงบดำเนินงาน</t>
  </si>
  <si>
    <t>พ.ร.บ.งบประมาณรายจ่ายประจำปีงบประมาณ พ.ศ.2569</t>
  </si>
  <si>
    <t>ค่าใช้จ่ายโครงการดำเนินงานตำบลยั่งยืน       เพื่อแก้ไขปัญหายาเสพติดแบบครบวงจร</t>
  </si>
  <si>
    <t>ค่าตอบแทนนักจิตวิทยาฯ</t>
  </si>
  <si>
    <t>คงเหลือ</t>
  </si>
  <si>
    <t>เป็นไปตามเป้าหมาย</t>
  </si>
  <si>
    <t>ค่าเบี้ยเลี้ยง ที่พัก พาหนะ</t>
  </si>
  <si>
    <t>รายงานผลการใช้จ่ายงบประมาณ สถานีตำรวจภูธรท่าปลา</t>
  </si>
  <si>
    <t>ปรับลดค่า OT เพื่อเบิกจ่ายค่าเบี้ยเลี้ยง ที่พัก พาหนะ ตามภารกิจ และชำระค่าสาธารณูปภค</t>
  </si>
  <si>
    <t>ได้รับการจัดสรร งปม. ไม่เพียงพอต่อภารกิจ จึงได้ปรับลดค่า OT เพื่อนำมาเบิกจ่ายค่าเบี้ยเลี้ยง ที่พัก พาหนะ</t>
  </si>
  <si>
    <t>อยู่ระหว่างสำรวจยานพาหนะซ่อมแซมเพิ่มเติม</t>
  </si>
  <si>
    <t>อยู่ระหว่างสำรวจความต้องการวัสดุจราจรเพิ่มเติม</t>
  </si>
  <si>
    <t>ปรับลดค่าส่งหมาย เพื่อเบิกจ่ายค่าตอบแทนนักจิตญ</t>
  </si>
  <si>
    <t>ได้รับการจัดสรร งปม. ไม่เพียงพอต่อภารกิจ จึงได้ปรับลดค่าส่งหมาย เพื่อนำมาเบิกจ่ายค่าตอบแทนนักจิตฯ</t>
  </si>
  <si>
    <t>ได้รับการจัดสรร งปม.     ไม่เพียงพอจึงได้ปรับลด   ค่า OT นำไปชำระ        ค่าสาธารณูปโภค</t>
  </si>
  <si>
    <t>ไม่มีการเบิกจ่ายเนื่องจากอยู่ระหว่างการดำเนินงานตามโครงการ</t>
  </si>
  <si>
    <t>เบิกจ่ายเงินได้ตามภารกิจของโครงการ ฯ</t>
  </si>
  <si>
    <t>ไตรมาสที่ 1</t>
  </si>
  <si>
    <t>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</si>
</sst>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rgb="FFFF000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6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b/>
      <sz val="14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1" xfId="0" applyFont="1" applyBorder="1" applyAlignment="1">
      <alignment horizontal="center" vertical="center"/>
    </xf>
    <xf numFmtId="43" fontId="8" fillId="0" borderId="0" xfId="1" applyFont="1" applyBorder="1" applyAlignment="1">
      <alignment vertical="center" wrapText="1"/>
    </xf>
    <xf numFmtId="0" fontId="4" fillId="0" borderId="0" xfId="0" applyFont="1" applyAlignment="1">
      <alignment vertical="center"/>
    </xf>
    <xf numFmtId="43" fontId="6" fillId="2" borderId="1" xfId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43" fontId="4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43" fontId="6" fillId="2" borderId="1" xfId="1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3" fontId="6" fillId="3" borderId="1" xfId="1" applyFont="1" applyFill="1" applyBorder="1" applyAlignment="1">
      <alignment vertical="center"/>
    </xf>
    <xf numFmtId="43" fontId="6" fillId="3" borderId="1" xfId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43" fontId="6" fillId="2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3" fontId="2" fillId="3" borderId="7" xfId="1" applyFont="1" applyFill="1" applyBorder="1" applyAlignment="1">
      <alignment vertical="center"/>
    </xf>
    <xf numFmtId="43" fontId="2" fillId="3" borderId="1" xfId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3" fontId="9" fillId="0" borderId="0" xfId="1" applyFont="1" applyAlignment="1">
      <alignment vertical="center"/>
    </xf>
    <xf numFmtId="43" fontId="9" fillId="0" borderId="0" xfId="0" applyNumberFormat="1" applyFont="1" applyAlignment="1">
      <alignment vertical="center"/>
    </xf>
    <xf numFmtId="43" fontId="13" fillId="0" borderId="0" xfId="0" applyNumberFormat="1" applyFont="1" applyAlignment="1">
      <alignment vertical="center"/>
    </xf>
    <xf numFmtId="43" fontId="13" fillId="0" borderId="0" xfId="1" applyFont="1" applyAlignment="1">
      <alignment vertical="center"/>
    </xf>
    <xf numFmtId="43" fontId="6" fillId="2" borderId="7" xfId="1" applyFont="1" applyFill="1" applyBorder="1" applyAlignment="1">
      <alignment vertical="center"/>
    </xf>
    <xf numFmtId="0" fontId="10" fillId="4" borderId="7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2" fillId="0" borderId="0" xfId="1" applyFont="1" applyFill="1" applyBorder="1" applyAlignment="1">
      <alignment vertical="center"/>
    </xf>
    <xf numFmtId="43" fontId="6" fillId="0" borderId="0" xfId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2090731</xdr:colOff>
      <xdr:row>30</xdr:row>
      <xdr:rowOff>178598</xdr:rowOff>
    </xdr:from>
    <xdr:to>
      <xdr:col>4</xdr:col>
      <xdr:colOff>452437</xdr:colOff>
      <xdr:row>35</xdr:row>
      <xdr:rowOff>35723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DA8A7F4-05AD-47BD-A5E5-B205F125C7F9}"/>
            </a:ext>
          </a:extLst>
        </xdr:cNvPr>
        <xdr:cNvSpPr txBox="1"/>
      </xdr:nvSpPr>
      <xdr:spPr>
        <a:xfrm>
          <a:off x="2543169" y="7774786"/>
          <a:ext cx="2933706" cy="1369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20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พ.ต.ต.		   ผู้รายงาน</a:t>
          </a:r>
        </a:p>
        <a:p>
          <a:pPr algn="l"/>
          <a:r>
            <a:rPr lang="th-TH" sz="20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(ศิริพงษ์  บุญปั๋น)</a:t>
          </a:r>
        </a:p>
        <a:p>
          <a:pPr algn="l"/>
          <a:r>
            <a:rPr lang="th-TH" sz="20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สว.อก.สภ.ท่าปลา</a:t>
          </a:r>
        </a:p>
      </xdr:txBody>
    </xdr:sp>
    <xdr:clientData/>
  </xdr:twoCellAnchor>
  <xdr:twoCellAnchor>
    <xdr:from>
      <xdr:col>5</xdr:col>
      <xdr:colOff>959636</xdr:colOff>
      <xdr:row>30</xdr:row>
      <xdr:rowOff>178598</xdr:rowOff>
    </xdr:from>
    <xdr:to>
      <xdr:col>7</xdr:col>
      <xdr:colOff>1273961</xdr:colOff>
      <xdr:row>35</xdr:row>
      <xdr:rowOff>45248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967B6DF-F18A-40F4-8EA8-25C5520633DE}"/>
            </a:ext>
          </a:extLst>
        </xdr:cNvPr>
        <xdr:cNvSpPr txBox="1"/>
      </xdr:nvSpPr>
      <xdr:spPr>
        <a:xfrm>
          <a:off x="7198511" y="7774786"/>
          <a:ext cx="3314700" cy="1378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2000">
              <a:latin typeface="TH Sarabun New" panose="020B0500040200020003" pitchFamily="34" charset="-34"/>
              <a:cs typeface="TH Sarabun New" panose="020B0500040200020003" pitchFamily="34" charset="-34"/>
            </a:rPr>
            <a:t>พ.ต.อ.		ผู้ตรวจรายงาน</a:t>
          </a:r>
        </a:p>
        <a:p>
          <a:pPr algn="l"/>
          <a:r>
            <a:rPr lang="th-TH" sz="2000">
              <a:latin typeface="TH Sarabun New" panose="020B0500040200020003" pitchFamily="34" charset="-34"/>
              <a:cs typeface="TH Sarabun New" panose="020B0500040200020003" pitchFamily="34" charset="-34"/>
            </a:rPr>
            <a:t>          (ยงยุทธ  แสงศรี)</a:t>
          </a:r>
        </a:p>
        <a:p>
          <a:pPr algn="l"/>
          <a:r>
            <a:rPr lang="th-TH" sz="2000">
              <a:latin typeface="TH Sarabun New" panose="020B0500040200020003" pitchFamily="34" charset="-34"/>
              <a:cs typeface="TH Sarabun New" panose="020B0500040200020003" pitchFamily="34" charset="-34"/>
            </a:rPr>
            <a:t>           ผกก.สภ.ท่าปลา</a:t>
          </a:r>
        </a:p>
      </xdr:txBody>
    </xdr:sp>
    <xdr:clientData/>
  </xdr:twoCellAnchor>
  <xdr:twoCellAnchor editAs="oneCell">
    <xdr:from>
      <xdr:col>2</xdr:col>
      <xdr:colOff>762000</xdr:colOff>
      <xdr:row>30</xdr:row>
      <xdr:rowOff>141305</xdr:rowOff>
    </xdr:from>
    <xdr:to>
      <xdr:col>3</xdr:col>
      <xdr:colOff>617993</xdr:colOff>
      <xdr:row>32</xdr:row>
      <xdr:rowOff>103941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8D12C1F-94E4-4E39-A61A-CC19D9AE9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4571" y="17177448"/>
          <a:ext cx="1042536" cy="528693"/>
        </a:xfrm>
        <a:prstGeom prst="rect">
          <a:avLst/>
        </a:prstGeom>
      </xdr:spPr>
    </xdr:pic>
    <xdr:clientData/>
  </xdr:twoCellAnchor>
  <xdr:twoCellAnchor editAs="oneCell">
    <xdr:from>
      <xdr:col>6</xdr:col>
      <xdr:colOff>272344</xdr:colOff>
      <xdr:row>30</xdr:row>
      <xdr:rowOff>54428</xdr:rowOff>
    </xdr:from>
    <xdr:to>
      <xdr:col>7</xdr:col>
      <xdr:colOff>16711</xdr:colOff>
      <xdr:row>32</xdr:row>
      <xdr:rowOff>289106</xdr:rowOff>
    </xdr:to>
    <xdr:pic>
      <xdr:nvPicPr>
        <xdr:cNvPr id="5" name="Picture 19" descr="A black background with blue lines&#10;&#10;AI-generated content may be incorrect.">
          <a:extLst>
            <a:ext uri="{FF2B5EF4-FFF2-40B4-BE49-F238E27FC236}">
              <a16:creationId xmlns:a16="http://schemas.microsoft.com/office/drawing/2014/main" id="{94CD3090-028A-468A-8BC5-E4154D131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201" y="17090571"/>
          <a:ext cx="1235710" cy="800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EFB0-BF50-4284-8247-E6C32803AA22}">
  <dimension ref="A1:N46"/>
  <sheetViews>
    <sheetView tabSelected="1" view="pageBreakPreview" topLeftCell="A14" zoomScale="70" zoomScaleNormal="100" zoomScaleSheetLayoutView="70" workbookViewId="0">
      <selection activeCell="J14" sqref="J14"/>
    </sheetView>
  </sheetViews>
  <sheetFormatPr defaultColWidth="9" defaultRowHeight="21" x14ac:dyDescent="0.25"/>
  <cols>
    <col min="1" max="1" width="5.8984375" style="3" customWidth="1"/>
    <col min="2" max="2" width="28.3984375" style="3" customWidth="1"/>
    <col min="3" max="3" width="15.59765625" style="3" customWidth="1"/>
    <col min="4" max="5" width="16" style="3" bestFit="1" customWidth="1"/>
    <col min="6" max="8" width="19.59765625" style="3" customWidth="1"/>
    <col min="9" max="9" width="12.3984375" style="3" customWidth="1"/>
    <col min="10" max="10" width="19.3984375" style="3" customWidth="1"/>
    <col min="11" max="11" width="11.8984375" style="3" bestFit="1" customWidth="1"/>
    <col min="12" max="12" width="11.8984375" style="11" bestFit="1" customWidth="1"/>
    <col min="13" max="13" width="11.8984375" style="3" bestFit="1" customWidth="1"/>
    <col min="14" max="14" width="10.3984375" style="3" bestFit="1" customWidth="1"/>
    <col min="15" max="16384" width="9" style="3"/>
  </cols>
  <sheetData>
    <row r="1" spans="1:12" ht="23.25" customHeight="1" x14ac:dyDescent="0.25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ht="23.25" customHeight="1" x14ac:dyDescent="0.25">
      <c r="A2" s="66" t="s">
        <v>24</v>
      </c>
      <c r="B2" s="66"/>
      <c r="C2" s="66"/>
      <c r="D2" s="66"/>
      <c r="E2" s="66"/>
      <c r="F2" s="66"/>
      <c r="G2" s="66"/>
      <c r="H2" s="66"/>
      <c r="I2" s="66"/>
      <c r="J2" s="66"/>
    </row>
    <row r="3" spans="1:12" ht="23.25" customHeight="1" x14ac:dyDescent="0.25">
      <c r="A3" s="66" t="s">
        <v>25</v>
      </c>
      <c r="B3" s="66"/>
      <c r="C3" s="66"/>
      <c r="D3" s="66"/>
      <c r="E3" s="66"/>
      <c r="F3" s="66"/>
      <c r="G3" s="66"/>
      <c r="H3" s="66"/>
      <c r="I3" s="66"/>
      <c r="J3" s="66"/>
    </row>
    <row r="4" spans="1:12" ht="9.9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2" ht="45.9" customHeight="1" x14ac:dyDescent="0.25">
      <c r="A5" s="42" t="s">
        <v>0</v>
      </c>
      <c r="B5" s="42" t="s">
        <v>6</v>
      </c>
      <c r="C5" s="43" t="s">
        <v>1</v>
      </c>
      <c r="D5" s="43" t="s">
        <v>2</v>
      </c>
      <c r="E5" s="43" t="s">
        <v>26</v>
      </c>
      <c r="F5" s="67" t="s">
        <v>3</v>
      </c>
      <c r="G5" s="68"/>
      <c r="H5" s="44" t="s">
        <v>31</v>
      </c>
      <c r="I5" s="45" t="s">
        <v>4</v>
      </c>
      <c r="J5" s="46" t="s">
        <v>5</v>
      </c>
    </row>
    <row r="6" spans="1:12" s="28" customFormat="1" ht="22.5" customHeight="1" x14ac:dyDescent="0.25">
      <c r="A6" s="24"/>
      <c r="B6" s="29" t="s">
        <v>28</v>
      </c>
      <c r="C6" s="25"/>
      <c r="D6" s="25"/>
      <c r="E6" s="25"/>
      <c r="F6" s="26" t="s">
        <v>44</v>
      </c>
      <c r="G6" s="26" t="s">
        <v>45</v>
      </c>
      <c r="H6" s="26"/>
      <c r="I6" s="26"/>
      <c r="J6" s="27"/>
      <c r="L6" s="47"/>
    </row>
    <row r="7" spans="1:12" ht="22.5" customHeight="1" x14ac:dyDescent="0.25">
      <c r="A7" s="31" t="s">
        <v>15</v>
      </c>
      <c r="B7" s="32"/>
      <c r="C7" s="14"/>
      <c r="D7" s="33"/>
      <c r="E7" s="33"/>
      <c r="F7" s="33"/>
      <c r="G7" s="23"/>
      <c r="H7" s="23"/>
      <c r="I7" s="4"/>
      <c r="J7" s="5"/>
    </row>
    <row r="8" spans="1:12" ht="22.5" customHeight="1" x14ac:dyDescent="0.25">
      <c r="A8" s="18"/>
      <c r="B8" s="34" t="s">
        <v>16</v>
      </c>
      <c r="C8" s="19"/>
      <c r="D8" s="21"/>
      <c r="E8" s="21"/>
      <c r="F8" s="21"/>
      <c r="G8" s="21"/>
      <c r="H8" s="21"/>
      <c r="I8" s="22"/>
      <c r="J8" s="20"/>
    </row>
    <row r="9" spans="1:12" ht="84" x14ac:dyDescent="0.25">
      <c r="A9" s="1">
        <v>1</v>
      </c>
      <c r="B9" s="6" t="s">
        <v>7</v>
      </c>
      <c r="C9" s="16" t="s">
        <v>32</v>
      </c>
      <c r="D9" s="17">
        <v>1260000</v>
      </c>
      <c r="E9" s="17">
        <v>378472.31</v>
      </c>
      <c r="F9" s="17">
        <v>60720</v>
      </c>
      <c r="G9" s="17">
        <v>0</v>
      </c>
      <c r="H9" s="17">
        <f t="shared" ref="H9:H24" si="0">E9-F9-G9</f>
        <v>317752.31</v>
      </c>
      <c r="I9" s="7">
        <f>(F9+G9)/E9*100</f>
        <v>16.043445820382473</v>
      </c>
      <c r="J9" s="70" t="s">
        <v>35</v>
      </c>
      <c r="K9" s="12"/>
      <c r="L9" s="48"/>
    </row>
    <row r="10" spans="1:12" ht="22.5" customHeight="1" x14ac:dyDescent="0.25">
      <c r="A10" s="1">
        <v>2</v>
      </c>
      <c r="B10" s="6" t="s">
        <v>17</v>
      </c>
      <c r="C10" s="16" t="s">
        <v>32</v>
      </c>
      <c r="D10" s="17">
        <v>47600</v>
      </c>
      <c r="E10" s="17">
        <v>47600</v>
      </c>
      <c r="F10" s="17">
        <v>12900</v>
      </c>
      <c r="G10" s="17">
        <v>21000</v>
      </c>
      <c r="H10" s="17">
        <f t="shared" si="0"/>
        <v>13700</v>
      </c>
      <c r="I10" s="7">
        <f t="shared" ref="I10:I30" si="1">(F10+G10)/E10*100</f>
        <v>71.21848739495799</v>
      </c>
      <c r="J10" s="8" t="s">
        <v>21</v>
      </c>
      <c r="K10" s="12"/>
      <c r="L10" s="48"/>
    </row>
    <row r="11" spans="1:12" ht="84" x14ac:dyDescent="0.25">
      <c r="A11" s="1">
        <v>3</v>
      </c>
      <c r="B11" s="9" t="s">
        <v>30</v>
      </c>
      <c r="C11" s="16" t="s">
        <v>32</v>
      </c>
      <c r="D11" s="17">
        <v>1500</v>
      </c>
      <c r="E11" s="17">
        <v>2000</v>
      </c>
      <c r="F11" s="17">
        <v>0</v>
      </c>
      <c r="G11" s="17">
        <v>2000</v>
      </c>
      <c r="H11" s="17">
        <f t="shared" si="0"/>
        <v>0</v>
      </c>
      <c r="I11" s="7">
        <f t="shared" si="1"/>
        <v>100</v>
      </c>
      <c r="J11" s="70" t="s">
        <v>40</v>
      </c>
      <c r="K11" s="12"/>
      <c r="L11" s="48"/>
    </row>
    <row r="12" spans="1:12" ht="22.5" customHeight="1" x14ac:dyDescent="0.25">
      <c r="A12" s="1">
        <v>4</v>
      </c>
      <c r="B12" s="10" t="s">
        <v>18</v>
      </c>
      <c r="C12" s="16" t="s">
        <v>32</v>
      </c>
      <c r="D12" s="17">
        <v>34500</v>
      </c>
      <c r="E12" s="17">
        <v>34500</v>
      </c>
      <c r="F12" s="17">
        <v>2400</v>
      </c>
      <c r="G12" s="17">
        <v>9600</v>
      </c>
      <c r="H12" s="17">
        <f t="shared" si="0"/>
        <v>22500</v>
      </c>
      <c r="I12" s="7">
        <f t="shared" si="1"/>
        <v>34.782608695652172</v>
      </c>
      <c r="J12" s="8" t="s">
        <v>21</v>
      </c>
      <c r="K12" s="12"/>
      <c r="L12" s="48"/>
    </row>
    <row r="13" spans="1:12" ht="73.8" x14ac:dyDescent="0.25">
      <c r="A13" s="1">
        <v>5</v>
      </c>
      <c r="B13" s="10" t="s">
        <v>19</v>
      </c>
      <c r="C13" s="16" t="s">
        <v>32</v>
      </c>
      <c r="D13" s="17">
        <v>1900</v>
      </c>
      <c r="E13" s="17">
        <v>1400</v>
      </c>
      <c r="F13" s="17">
        <v>0</v>
      </c>
      <c r="G13" s="17">
        <v>200</v>
      </c>
      <c r="H13" s="17">
        <f t="shared" si="0"/>
        <v>1200</v>
      </c>
      <c r="I13" s="7">
        <f t="shared" si="1"/>
        <v>14.285714285714285</v>
      </c>
      <c r="J13" s="55" t="s">
        <v>39</v>
      </c>
      <c r="K13" s="12"/>
      <c r="L13" s="48"/>
    </row>
    <row r="14" spans="1:12" ht="123" x14ac:dyDescent="0.25">
      <c r="A14" s="1">
        <v>6</v>
      </c>
      <c r="B14" s="6" t="s">
        <v>33</v>
      </c>
      <c r="C14" s="16" t="s">
        <v>32</v>
      </c>
      <c r="D14" s="17">
        <v>103200</v>
      </c>
      <c r="E14" s="17">
        <v>894240</v>
      </c>
      <c r="F14" s="17">
        <v>427680</v>
      </c>
      <c r="G14" s="17">
        <v>466560</v>
      </c>
      <c r="H14" s="17">
        <f t="shared" si="0"/>
        <v>0</v>
      </c>
      <c r="I14" s="7">
        <f t="shared" si="1"/>
        <v>100</v>
      </c>
      <c r="J14" s="56" t="s">
        <v>36</v>
      </c>
      <c r="K14" s="12"/>
      <c r="L14" s="48"/>
    </row>
    <row r="15" spans="1:12" ht="73.8" x14ac:dyDescent="0.25">
      <c r="A15" s="1">
        <v>7</v>
      </c>
      <c r="B15" s="6" t="s">
        <v>8</v>
      </c>
      <c r="C15" s="16" t="s">
        <v>32</v>
      </c>
      <c r="D15" s="17">
        <v>24500</v>
      </c>
      <c r="E15" s="17">
        <v>24500</v>
      </c>
      <c r="F15" s="17">
        <v>0</v>
      </c>
      <c r="G15" s="17">
        <v>0</v>
      </c>
      <c r="H15" s="17">
        <f t="shared" si="0"/>
        <v>24500</v>
      </c>
      <c r="I15" s="7">
        <f t="shared" si="1"/>
        <v>0</v>
      </c>
      <c r="J15" s="55" t="s">
        <v>37</v>
      </c>
      <c r="K15" s="12"/>
      <c r="L15" s="48"/>
    </row>
    <row r="16" spans="1:12" ht="22.5" customHeight="1" x14ac:dyDescent="0.25">
      <c r="A16" s="1">
        <v>8</v>
      </c>
      <c r="B16" s="6" t="s">
        <v>9</v>
      </c>
      <c r="C16" s="16" t="s">
        <v>32</v>
      </c>
      <c r="D16" s="17">
        <v>54200</v>
      </c>
      <c r="E16" s="17">
        <v>54200</v>
      </c>
      <c r="F16" s="17">
        <v>20600</v>
      </c>
      <c r="G16" s="17">
        <v>30900</v>
      </c>
      <c r="H16" s="17">
        <f t="shared" si="0"/>
        <v>2700</v>
      </c>
      <c r="I16" s="7">
        <f t="shared" si="1"/>
        <v>95.018450184501845</v>
      </c>
      <c r="J16" s="8" t="s">
        <v>21</v>
      </c>
      <c r="K16" s="12"/>
      <c r="L16" s="48"/>
    </row>
    <row r="17" spans="1:14" ht="22.5" customHeight="1" x14ac:dyDescent="0.25">
      <c r="A17" s="57"/>
      <c r="B17" s="58"/>
      <c r="C17" s="59"/>
      <c r="D17" s="60"/>
      <c r="E17" s="60"/>
      <c r="F17" s="60"/>
      <c r="G17" s="60"/>
      <c r="H17" s="60"/>
      <c r="I17" s="61"/>
      <c r="J17" s="59"/>
      <c r="K17" s="12"/>
      <c r="L17" s="3"/>
    </row>
    <row r="18" spans="1:14" ht="22.5" customHeight="1" x14ac:dyDescent="0.25">
      <c r="A18" s="69">
        <v>2</v>
      </c>
      <c r="B18" s="69"/>
      <c r="C18" s="69"/>
      <c r="D18" s="69"/>
      <c r="E18" s="69"/>
      <c r="F18" s="69"/>
      <c r="G18" s="69"/>
      <c r="H18" s="69"/>
      <c r="I18" s="69"/>
      <c r="J18" s="69"/>
      <c r="K18" s="12"/>
      <c r="L18" s="3"/>
    </row>
    <row r="19" spans="1:14" ht="22.5" customHeight="1" x14ac:dyDescent="0.25">
      <c r="A19" s="62"/>
      <c r="B19" s="62"/>
      <c r="C19" s="62"/>
      <c r="D19" s="62"/>
      <c r="E19" s="62"/>
      <c r="F19" s="62"/>
      <c r="G19" s="62"/>
      <c r="H19" s="62"/>
      <c r="I19" s="62"/>
      <c r="J19" s="62"/>
      <c r="L19" s="3"/>
    </row>
    <row r="20" spans="1:14" ht="45.9" customHeight="1" x14ac:dyDescent="0.25">
      <c r="A20" s="45" t="s">
        <v>0</v>
      </c>
      <c r="B20" s="45" t="s">
        <v>6</v>
      </c>
      <c r="C20" s="53" t="s">
        <v>1</v>
      </c>
      <c r="D20" s="53" t="s">
        <v>2</v>
      </c>
      <c r="E20" s="53" t="s">
        <v>26</v>
      </c>
      <c r="F20" s="67" t="s">
        <v>3</v>
      </c>
      <c r="G20" s="68"/>
      <c r="H20" s="44" t="s">
        <v>31</v>
      </c>
      <c r="I20" s="45" t="s">
        <v>4</v>
      </c>
      <c r="J20" s="44" t="s">
        <v>5</v>
      </c>
      <c r="L20" s="3"/>
    </row>
    <row r="21" spans="1:14" ht="22.5" customHeight="1" x14ac:dyDescent="0.25">
      <c r="A21" s="1">
        <v>9</v>
      </c>
      <c r="B21" s="6" t="s">
        <v>10</v>
      </c>
      <c r="C21" s="16" t="s">
        <v>32</v>
      </c>
      <c r="D21" s="17">
        <v>9500</v>
      </c>
      <c r="E21" s="17">
        <v>9500</v>
      </c>
      <c r="F21" s="17">
        <v>0</v>
      </c>
      <c r="G21" s="17">
        <v>0</v>
      </c>
      <c r="H21" s="17">
        <f>E21-F21-G21</f>
        <v>9500</v>
      </c>
      <c r="I21" s="7">
        <f>(F21+G21)/E21*100</f>
        <v>0</v>
      </c>
      <c r="J21" s="63" t="s">
        <v>21</v>
      </c>
      <c r="K21" s="12"/>
      <c r="L21" s="48"/>
    </row>
    <row r="22" spans="1:14" ht="22.5" customHeight="1" x14ac:dyDescent="0.25">
      <c r="A22" s="1">
        <v>10</v>
      </c>
      <c r="B22" s="6" t="s">
        <v>20</v>
      </c>
      <c r="C22" s="16" t="s">
        <v>32</v>
      </c>
      <c r="D22" s="17">
        <v>1544300</v>
      </c>
      <c r="E22" s="17">
        <v>1544300</v>
      </c>
      <c r="F22" s="17">
        <v>143373</v>
      </c>
      <c r="G22" s="17">
        <v>224583.97999999998</v>
      </c>
      <c r="H22" s="17">
        <f>E22-F22-G22</f>
        <v>1176343.02</v>
      </c>
      <c r="I22" s="7">
        <f>(F22+G22)/E22*100</f>
        <v>23.82678106585508</v>
      </c>
      <c r="J22" s="8" t="s">
        <v>21</v>
      </c>
      <c r="K22" s="12"/>
      <c r="L22" s="48"/>
    </row>
    <row r="23" spans="1:14" ht="73.8" x14ac:dyDescent="0.25">
      <c r="A23" s="1">
        <v>11</v>
      </c>
      <c r="B23" s="6" t="s">
        <v>11</v>
      </c>
      <c r="C23" s="16" t="s">
        <v>32</v>
      </c>
      <c r="D23" s="17">
        <v>6800</v>
      </c>
      <c r="E23" s="17">
        <v>6800</v>
      </c>
      <c r="F23" s="17">
        <v>0</v>
      </c>
      <c r="G23" s="17">
        <v>0</v>
      </c>
      <c r="H23" s="17">
        <f t="shared" si="0"/>
        <v>6800</v>
      </c>
      <c r="I23" s="7">
        <f t="shared" si="1"/>
        <v>0</v>
      </c>
      <c r="J23" s="55" t="s">
        <v>38</v>
      </c>
      <c r="K23" s="12"/>
      <c r="L23" s="48"/>
    </row>
    <row r="24" spans="1:14" ht="22.5" customHeight="1" x14ac:dyDescent="0.25">
      <c r="A24" s="1">
        <v>12</v>
      </c>
      <c r="B24" s="6" t="s">
        <v>12</v>
      </c>
      <c r="C24" s="16" t="s">
        <v>32</v>
      </c>
      <c r="D24" s="17">
        <v>14900</v>
      </c>
      <c r="E24" s="17">
        <v>14900</v>
      </c>
      <c r="F24" s="17">
        <v>1700</v>
      </c>
      <c r="G24" s="17">
        <v>3750</v>
      </c>
      <c r="H24" s="17">
        <f t="shared" si="0"/>
        <v>9450</v>
      </c>
      <c r="I24" s="7">
        <f t="shared" si="1"/>
        <v>36.577181208053695</v>
      </c>
      <c r="J24" s="8" t="s">
        <v>21</v>
      </c>
      <c r="K24" s="12"/>
      <c r="L24" s="48"/>
    </row>
    <row r="25" spans="1:14" ht="22.5" customHeight="1" x14ac:dyDescent="0.25">
      <c r="A25" s="18"/>
      <c r="B25" s="35" t="s">
        <v>13</v>
      </c>
      <c r="C25" s="19"/>
      <c r="D25" s="36">
        <f>SUM(D9:D24)</f>
        <v>3102900</v>
      </c>
      <c r="E25" s="36">
        <f>SUM(E9:E24)</f>
        <v>3012412.31</v>
      </c>
      <c r="F25" s="36">
        <f>SUM(F9:F24)</f>
        <v>669373</v>
      </c>
      <c r="G25" s="36">
        <f>SUM(G9:G24)</f>
        <v>758593.98</v>
      </c>
      <c r="H25" s="36">
        <f>SUM(H9:H24)</f>
        <v>1584445.33</v>
      </c>
      <c r="I25" s="22">
        <f t="shared" si="1"/>
        <v>47.402773360728965</v>
      </c>
      <c r="J25" s="20"/>
      <c r="K25" s="12"/>
      <c r="L25" s="49"/>
    </row>
    <row r="26" spans="1:14" ht="98.4" x14ac:dyDescent="0.25">
      <c r="A26" s="1">
        <v>13</v>
      </c>
      <c r="B26" s="6" t="s">
        <v>14</v>
      </c>
      <c r="C26" s="16" t="s">
        <v>32</v>
      </c>
      <c r="D26" s="54">
        <v>70500</v>
      </c>
      <c r="E26" s="54">
        <v>160987.69</v>
      </c>
      <c r="F26" s="54">
        <v>98841.69</v>
      </c>
      <c r="G26" s="54">
        <v>62146</v>
      </c>
      <c r="H26" s="17">
        <f>E26-F26-G26</f>
        <v>0</v>
      </c>
      <c r="I26" s="7">
        <f t="shared" si="1"/>
        <v>100</v>
      </c>
      <c r="J26" s="56" t="s">
        <v>41</v>
      </c>
      <c r="K26" s="12"/>
      <c r="L26" s="48"/>
      <c r="M26" s="11"/>
      <c r="N26" s="11"/>
    </row>
    <row r="27" spans="1:14" s="30" customFormat="1" ht="22.5" customHeight="1" x14ac:dyDescent="0.25">
      <c r="A27" s="38"/>
      <c r="B27" s="35" t="s">
        <v>27</v>
      </c>
      <c r="C27" s="19"/>
      <c r="D27" s="37">
        <f>D25+D26</f>
        <v>3173400</v>
      </c>
      <c r="E27" s="37">
        <f t="shared" ref="E27:H27" si="2">E25+E26</f>
        <v>3173400</v>
      </c>
      <c r="F27" s="37">
        <f t="shared" si="2"/>
        <v>768214.69</v>
      </c>
      <c r="G27" s="37">
        <f t="shared" si="2"/>
        <v>820739.98</v>
      </c>
      <c r="H27" s="37">
        <f t="shared" si="2"/>
        <v>1584445.33</v>
      </c>
      <c r="I27" s="22">
        <f t="shared" si="1"/>
        <v>50.071049032583346</v>
      </c>
      <c r="J27" s="39"/>
      <c r="K27" s="12"/>
      <c r="L27" s="50"/>
      <c r="M27" s="51"/>
      <c r="N27" s="51"/>
    </row>
    <row r="28" spans="1:14" ht="22.5" customHeight="1" x14ac:dyDescent="0.25">
      <c r="A28" s="14" t="s">
        <v>22</v>
      </c>
      <c r="B28" s="40"/>
      <c r="C28" s="14" t="s">
        <v>32</v>
      </c>
      <c r="D28" s="15">
        <v>86600</v>
      </c>
      <c r="E28" s="15">
        <v>86600</v>
      </c>
      <c r="F28" s="52">
        <v>11400</v>
      </c>
      <c r="G28" s="15">
        <v>15114</v>
      </c>
      <c r="H28" s="15">
        <f>E28-F28-G28</f>
        <v>60086</v>
      </c>
      <c r="I28" s="4">
        <f t="shared" si="1"/>
        <v>30.616628175519629</v>
      </c>
      <c r="J28" s="5" t="s">
        <v>21</v>
      </c>
      <c r="K28" s="12"/>
    </row>
    <row r="29" spans="1:14" ht="73.8" x14ac:dyDescent="0.25">
      <c r="A29" s="64" t="s">
        <v>29</v>
      </c>
      <c r="B29" s="65"/>
      <c r="C29" s="14" t="s">
        <v>43</v>
      </c>
      <c r="D29" s="15">
        <v>78000</v>
      </c>
      <c r="E29" s="15">
        <v>78000</v>
      </c>
      <c r="F29" s="52">
        <v>0</v>
      </c>
      <c r="G29" s="15">
        <v>0</v>
      </c>
      <c r="H29" s="15">
        <f>E29-F29-G29</f>
        <v>78000</v>
      </c>
      <c r="I29" s="4">
        <f t="shared" si="1"/>
        <v>0</v>
      </c>
      <c r="J29" s="40" t="s">
        <v>42</v>
      </c>
      <c r="K29" s="12"/>
    </row>
    <row r="30" spans="1:14" ht="73.8" x14ac:dyDescent="0.25">
      <c r="A30" s="23" t="s">
        <v>23</v>
      </c>
      <c r="B30" s="41"/>
      <c r="C30" s="14" t="s">
        <v>43</v>
      </c>
      <c r="D30" s="15">
        <v>4670</v>
      </c>
      <c r="E30" s="15">
        <v>4670</v>
      </c>
      <c r="F30" s="52">
        <v>0</v>
      </c>
      <c r="G30" s="15">
        <v>0</v>
      </c>
      <c r="H30" s="15">
        <f>E30-F30-G30</f>
        <v>4670</v>
      </c>
      <c r="I30" s="4">
        <f t="shared" si="1"/>
        <v>0</v>
      </c>
      <c r="J30" s="40" t="s">
        <v>42</v>
      </c>
      <c r="K30" s="12"/>
    </row>
    <row r="31" spans="1:14" ht="22.5" customHeight="1" x14ac:dyDescent="0.25"/>
    <row r="32" spans="1:14" s="11" customFormat="1" ht="22.5" customHeight="1" x14ac:dyDescent="0.25"/>
    <row r="33" spans="4:8" ht="31.5" customHeight="1" x14ac:dyDescent="0.25">
      <c r="D33" s="2"/>
      <c r="E33" s="2"/>
      <c r="G33" s="12"/>
      <c r="H33" s="12"/>
    </row>
    <row r="34" spans="4:8" ht="21" customHeight="1" x14ac:dyDescent="0.25">
      <c r="D34" s="2"/>
      <c r="E34" s="2"/>
    </row>
    <row r="35" spans="4:8" x14ac:dyDescent="0.25">
      <c r="D35" s="2"/>
      <c r="E35" s="2"/>
    </row>
    <row r="37" spans="4:8" ht="21" customHeight="1" x14ac:dyDescent="0.25"/>
    <row r="44" spans="4:8" ht="14.25" customHeight="1" x14ac:dyDescent="0.25"/>
    <row r="45" spans="4:8" ht="14.25" customHeight="1" x14ac:dyDescent="0.25"/>
    <row r="46" spans="4:8" ht="14.25" customHeight="1" x14ac:dyDescent="0.25"/>
  </sheetData>
  <mergeCells count="7">
    <mergeCell ref="A29:B29"/>
    <mergeCell ref="A1:J1"/>
    <mergeCell ref="A2:J2"/>
    <mergeCell ref="A3:J3"/>
    <mergeCell ref="F5:G5"/>
    <mergeCell ref="A18:J18"/>
    <mergeCell ref="F20:G20"/>
  </mergeCells>
  <pageMargins left="0.39370078740157483" right="0.19685039370078741" top="0.19685039370078741" bottom="7.874015748031496E-2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สภ.ท่าปลา</vt:lpstr>
      <vt:lpstr>สภ.ท่าปลา!Print_Area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2026-07-13T04:56:20Z</cp:lastPrinted>
  <dcterms:created xsi:type="dcterms:W3CDTF">2024-01-10T07:59:11Z</dcterms:created>
  <dcterms:modified xsi:type="dcterms:W3CDTF">2026-07-22T06:24:50Z</dcterms:modified>
</cp:coreProperties>
</file>